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T:\SFAC\MARCHES\STL\2025\2025-08 AAP NET nouveaux espaces de travail\Programmation\5-DCE\"/>
    </mc:Choice>
  </mc:AlternateContent>
  <xr:revisionPtr revIDLastSave="0" documentId="13_ncr:1_{65600091-10B6-4B98-8F6B-9F0F14ECBB5B}" xr6:coauthVersionLast="47" xr6:coauthVersionMax="47" xr10:uidLastSave="{00000000-0000-0000-0000-000000000000}"/>
  <bookViews>
    <workbookView xWindow="-120" yWindow="-120" windowWidth="29040" windowHeight="15720" xr2:uid="{C0697664-C3B3-4A3E-8780-A454D12A44CB}"/>
  </bookViews>
  <sheets>
    <sheet name="LOT 4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42" i="5" l="1"/>
  <c r="C42" i="5"/>
  <c r="C40" i="5"/>
  <c r="B40" i="5"/>
  <c r="G39" i="5"/>
  <c r="G38" i="5"/>
  <c r="G37" i="5"/>
  <c r="G35" i="5" s="1"/>
  <c r="G36" i="5"/>
  <c r="G34" i="5"/>
  <c r="G33" i="5"/>
  <c r="G32" i="5"/>
  <c r="G31" i="5"/>
  <c r="G30" i="5"/>
  <c r="G40" i="5" l="1"/>
  <c r="C26" i="5" l="1"/>
  <c r="B26" i="5"/>
  <c r="G25" i="5"/>
  <c r="G24" i="5"/>
  <c r="G22" i="5"/>
  <c r="G21" i="5" s="1"/>
  <c r="G20" i="5"/>
  <c r="G19" i="5"/>
  <c r="G17" i="5"/>
  <c r="G15" i="5" s="1"/>
  <c r="G16" i="5"/>
  <c r="G14" i="5"/>
  <c r="G13" i="5"/>
  <c r="G12" i="5"/>
  <c r="G11" i="5"/>
  <c r="G10" i="5" l="1"/>
  <c r="G18" i="5"/>
  <c r="G23" i="5"/>
  <c r="G26" i="5" l="1"/>
</calcChain>
</file>

<file path=xl/sharedStrings.xml><?xml version="1.0" encoding="utf-8"?>
<sst xmlns="http://schemas.openxmlformats.org/spreadsheetml/2006/main" count="99" uniqueCount="62">
  <si>
    <t>Code</t>
  </si>
  <si>
    <t>Désignation</t>
  </si>
  <si>
    <t>Unité</t>
  </si>
  <si>
    <t>Quantité</t>
  </si>
  <si>
    <t>Prix Unitaire HT</t>
  </si>
  <si>
    <t>Prix Total H.T</t>
  </si>
  <si>
    <t xml:space="preserve">Les quantités indiquées dans ce DPGF sont nettes (surface réelle du projet) sans marges liées aux découpes, etc… </t>
  </si>
  <si>
    <t>Les côtes, superficies, hauteurs sous plafonds, etc… Devront être vérifiées.</t>
  </si>
  <si>
    <t>SOUS TOTAL =</t>
  </si>
  <si>
    <t>M²</t>
  </si>
  <si>
    <t>Ens.</t>
  </si>
  <si>
    <t>U</t>
  </si>
  <si>
    <t>4.1</t>
  </si>
  <si>
    <t>4.2</t>
  </si>
  <si>
    <t>4.3</t>
  </si>
  <si>
    <t>Cloisons modulaires pleines</t>
  </si>
  <si>
    <t>Cloisons modulaires vitrée sur allège</t>
  </si>
  <si>
    <t>Cloisons modulaire vitrée toute hauteur</t>
  </si>
  <si>
    <t>Blocs-porte vitrés pour cloisons modulaires</t>
  </si>
  <si>
    <t>4.1.1</t>
  </si>
  <si>
    <t>4.1.2</t>
  </si>
  <si>
    <t>4.1.3</t>
  </si>
  <si>
    <t>4.2.1</t>
  </si>
  <si>
    <t>4.2.2</t>
  </si>
  <si>
    <t>4.3.1</t>
  </si>
  <si>
    <t>4.4</t>
  </si>
  <si>
    <t>4.5</t>
  </si>
  <si>
    <t>Fourniture et pose de blocs vitrés pour cloisons modulaires</t>
  </si>
  <si>
    <t>4.4.1</t>
  </si>
  <si>
    <t>4.5.1</t>
  </si>
  <si>
    <t>Vitrophanies</t>
  </si>
  <si>
    <t>Fourniture et pose Vitrophanies sur cloison vitrées sur allèges pleine</t>
  </si>
  <si>
    <t>Fourniture et pose Vitrophanie sur cloison toute hauteur et portes vitrées</t>
  </si>
  <si>
    <t>U.</t>
  </si>
  <si>
    <t>Fourniture et pose de Cloison modulaire pleine - H 230 cm - 42 db</t>
  </si>
  <si>
    <t>Fourniture et pose de Cloison modulaire pleine - H 260 cm - 42 db</t>
  </si>
  <si>
    <t>4.1.4</t>
  </si>
  <si>
    <t>Fourniture et pose de Cloison modulaire pleine - H 260 cm - 48 db</t>
  </si>
  <si>
    <t>Fourniture et pose de Cloison modulaire pleine - H 284 cm - 42 db</t>
  </si>
  <si>
    <t>Fourniture et pose de Cloisons modulaires vitrée sur allège - H 230 cm - 42 db</t>
  </si>
  <si>
    <t>Fourniture et pose de Cloisons modulaires vitrée sur allège - H 260 cm - 42 db</t>
  </si>
  <si>
    <t>4.3.2</t>
  </si>
  <si>
    <t>Fourniture et pose de Cloisons modulaire vitrée toute hauteur - H260 cm - 42 db</t>
  </si>
  <si>
    <t xml:space="preserve">Fourniture et pose de Cloisons modulaire vitrée toute hauteur - H230 cm - 42 db </t>
  </si>
  <si>
    <t>4.5.2</t>
  </si>
  <si>
    <t>A</t>
  </si>
  <si>
    <t>CNRS DELEGATION CÔTE D'AZUR - Bâtiment DELEGATION</t>
  </si>
  <si>
    <t>B</t>
  </si>
  <si>
    <t>CNRS DELEGATION CÔTE D'AZUR - Bâtiment IPMC</t>
  </si>
  <si>
    <t>660 route des Lucioles 06560 VALBONNE</t>
  </si>
  <si>
    <t>250 rue Albert Einstein 06560 VALBONNE</t>
  </si>
  <si>
    <t>A + B</t>
  </si>
  <si>
    <t>TOTAL HT =</t>
  </si>
  <si>
    <t>LOT 4 : CLOISONS MODULAIRES - BLOCS PORTES - VITROPHANIES</t>
  </si>
  <si>
    <t>LOT 4 : CLOISONS MODULAIRES - BLOC PORTES - VITROPHANIES</t>
  </si>
  <si>
    <t>Fourniture et pose de Cloison modulaire pleine - H 285 cm - 42 db</t>
  </si>
  <si>
    <t>Fourniture et pose de Cloison modulaire pleine - H 253 cm - 42 db</t>
  </si>
  <si>
    <t>Fourniture et pose de Cloisons modulaires vitrée sur allège - H 253 cm - 42 db</t>
  </si>
  <si>
    <t>Fourniture et pose Vitrophanies sur cloisons modulaires</t>
  </si>
  <si>
    <t>4.4.2</t>
  </si>
  <si>
    <t>Fourniture et pose Vitrophanie sur portes vitrées</t>
  </si>
  <si>
    <t>Annexe à l'acte d'engagement
Décomposition du prix global et forfaitaire (DPGF): lot n°4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</si>
</sst>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i/>
      <sz val="8"/>
      <color rgb="FFC00000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6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/>
    <xf numFmtId="0" fontId="4" fillId="3" borderId="7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44" fontId="2" fillId="0" borderId="5" xfId="0" applyNumberFormat="1" applyFont="1" applyBorder="1" applyAlignment="1">
      <alignment vertical="center"/>
    </xf>
    <xf numFmtId="44" fontId="2" fillId="0" borderId="0" xfId="1" applyFont="1" applyBorder="1" applyAlignment="1">
      <alignment vertical="center"/>
    </xf>
    <xf numFmtId="44" fontId="4" fillId="3" borderId="8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 vertical="center"/>
    </xf>
    <xf numFmtId="0" fontId="4" fillId="4" borderId="0" xfId="0" applyFont="1" applyFill="1" applyBorder="1"/>
    <xf numFmtId="0" fontId="4" fillId="4" borderId="4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44" fontId="4" fillId="4" borderId="0" xfId="1" applyFont="1" applyFill="1" applyBorder="1" applyAlignment="1">
      <alignment vertical="center"/>
    </xf>
    <xf numFmtId="44" fontId="4" fillId="4" borderId="5" xfId="0" applyNumberFormat="1" applyFont="1" applyFill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2" fontId="4" fillId="4" borderId="0" xfId="0" applyNumberFormat="1" applyFont="1" applyFill="1" applyBorder="1" applyAlignment="1">
      <alignment horizontal="center" vertical="center"/>
    </xf>
    <xf numFmtId="0" fontId="0" fillId="0" borderId="0" xfId="0"/>
    <xf numFmtId="0" fontId="4" fillId="4" borderId="0" xfId="0" applyFont="1" applyFill="1" applyAlignment="1">
      <alignment horizontal="center" vertical="center"/>
    </xf>
    <xf numFmtId="44" fontId="4" fillId="4" borderId="5" xfId="0" applyNumberFormat="1" applyFont="1" applyFill="1" applyBorder="1" applyAlignment="1">
      <alignment vertical="center"/>
    </xf>
    <xf numFmtId="44" fontId="2" fillId="0" borderId="5" xfId="0" applyNumberFormat="1" applyFont="1" applyBorder="1" applyAlignment="1">
      <alignment vertical="center"/>
    </xf>
    <xf numFmtId="0" fontId="4" fillId="4" borderId="0" xfId="0" applyFont="1" applyFill="1"/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/>
    <xf numFmtId="0" fontId="4" fillId="3" borderId="7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/>
    <xf numFmtId="0" fontId="4" fillId="3" borderId="10" xfId="0" applyFont="1" applyFill="1" applyBorder="1" applyAlignment="1">
      <alignment horizontal="right"/>
    </xf>
    <xf numFmtId="44" fontId="4" fillId="3" borderId="11" xfId="0" applyNumberFormat="1" applyFont="1" applyFill="1" applyBorder="1"/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0" fontId="4" fillId="4" borderId="0" xfId="0" applyFont="1" applyFill="1" applyAlignment="1">
      <alignment horizontal="center"/>
    </xf>
    <xf numFmtId="2" fontId="4" fillId="4" borderId="0" xfId="0" applyNumberFormat="1" applyFont="1" applyFill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2" fontId="2" fillId="4" borderId="0" xfId="0" applyNumberFormat="1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3">
    <cellStyle name="Monétaire" xfId="1" builtinId="4"/>
    <cellStyle name="Monétaire 2" xfId="2" xr:uid="{1C9B6ACF-2202-453C-A6D2-06DD00A2DFB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7B5A8-7FF8-4964-A9AC-2197C4250747}">
  <dimension ref="B1:G42"/>
  <sheetViews>
    <sheetView tabSelected="1" workbookViewId="0">
      <selection activeCell="B4" sqref="B4"/>
    </sheetView>
  </sheetViews>
  <sheetFormatPr baseColWidth="10" defaultRowHeight="16.5"/>
  <cols>
    <col min="2" max="2" width="11" style="3"/>
    <col min="3" max="3" width="57.375" style="3" customWidth="1"/>
    <col min="4" max="4" width="4.875" style="3" bestFit="1" customWidth="1"/>
    <col min="5" max="5" width="7.375" style="3" bestFit="1" customWidth="1"/>
    <col min="6" max="7" width="14.625" style="3" customWidth="1"/>
  </cols>
  <sheetData>
    <row r="1" spans="2:7" ht="16.5" customHeight="1">
      <c r="B1" s="56" t="s">
        <v>61</v>
      </c>
      <c r="C1" s="57"/>
      <c r="D1" s="57"/>
      <c r="E1" s="57"/>
      <c r="F1" s="57"/>
      <c r="G1" s="57"/>
    </row>
    <row r="2" spans="2:7" ht="16.5" customHeight="1">
      <c r="B2" s="57"/>
      <c r="C2" s="57"/>
      <c r="D2" s="57"/>
      <c r="E2" s="57"/>
      <c r="F2" s="57"/>
      <c r="G2" s="57"/>
    </row>
    <row r="3" spans="2:7" ht="17.25" customHeight="1" thickBot="1">
      <c r="B3" s="58"/>
      <c r="C3" s="58"/>
      <c r="D3" s="58"/>
      <c r="E3" s="58"/>
      <c r="F3" s="58"/>
      <c r="G3" s="58"/>
    </row>
    <row r="4" spans="2:7" s="1" customFormat="1" ht="20.100000000000001" customHeight="1">
      <c r="B4" s="4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14" t="s">
        <v>5</v>
      </c>
    </row>
    <row r="5" spans="2:7" ht="14.25">
      <c r="B5" s="48" t="s">
        <v>6</v>
      </c>
      <c r="C5" s="49"/>
      <c r="D5" s="49"/>
      <c r="E5" s="49"/>
      <c r="F5" s="49"/>
      <c r="G5" s="50"/>
    </row>
    <row r="6" spans="2:7" ht="15" thickBot="1">
      <c r="B6" s="51" t="s">
        <v>7</v>
      </c>
      <c r="C6" s="52"/>
      <c r="D6" s="52"/>
      <c r="E6" s="52"/>
      <c r="F6" s="52"/>
      <c r="G6" s="53"/>
    </row>
    <row r="7" spans="2:7" ht="17.25" thickBot="1">
      <c r="D7" s="2"/>
      <c r="E7" s="2"/>
    </row>
    <row r="8" spans="2:7" s="28" customFormat="1" ht="17.25" thickBot="1">
      <c r="B8" s="40" t="s">
        <v>45</v>
      </c>
      <c r="C8" s="41" t="s">
        <v>46</v>
      </c>
      <c r="D8" s="54" t="s">
        <v>50</v>
      </c>
      <c r="E8" s="54"/>
      <c r="F8" s="54"/>
      <c r="G8" s="55"/>
    </row>
    <row r="9" spans="2:7">
      <c r="B9" s="19">
        <v>4</v>
      </c>
      <c r="C9" s="5" t="s">
        <v>53</v>
      </c>
      <c r="D9" s="5"/>
      <c r="E9" s="5"/>
      <c r="F9" s="5"/>
      <c r="G9" s="7"/>
    </row>
    <row r="10" spans="2:7">
      <c r="B10" s="22" t="s">
        <v>12</v>
      </c>
      <c r="C10" s="21" t="s">
        <v>15</v>
      </c>
      <c r="D10" s="23" t="s">
        <v>10</v>
      </c>
      <c r="E10" s="20"/>
      <c r="F10" s="24"/>
      <c r="G10" s="25">
        <f>SUM(G11:G14)</f>
        <v>0</v>
      </c>
    </row>
    <row r="11" spans="2:7">
      <c r="B11" s="15" t="s">
        <v>19</v>
      </c>
      <c r="C11" s="8" t="s">
        <v>34</v>
      </c>
      <c r="D11" s="9" t="s">
        <v>9</v>
      </c>
      <c r="E11" s="26">
        <v>14</v>
      </c>
      <c r="F11" s="17">
        <v>0</v>
      </c>
      <c r="G11" s="16">
        <f t="shared" ref="G11:G17" si="0">E11*F11</f>
        <v>0</v>
      </c>
    </row>
    <row r="12" spans="2:7">
      <c r="B12" s="15" t="s">
        <v>20</v>
      </c>
      <c r="C12" s="8" t="s">
        <v>35</v>
      </c>
      <c r="D12" s="9" t="s">
        <v>9</v>
      </c>
      <c r="E12" s="26">
        <v>43.2</v>
      </c>
      <c r="F12" s="17">
        <v>0</v>
      </c>
      <c r="G12" s="16">
        <f t="shared" si="0"/>
        <v>0</v>
      </c>
    </row>
    <row r="13" spans="2:7">
      <c r="B13" s="15" t="s">
        <v>21</v>
      </c>
      <c r="C13" s="8" t="s">
        <v>37</v>
      </c>
      <c r="D13" s="9" t="s">
        <v>9</v>
      </c>
      <c r="E13" s="26">
        <v>10.8</v>
      </c>
      <c r="F13" s="17">
        <v>0</v>
      </c>
      <c r="G13" s="16">
        <f t="shared" si="0"/>
        <v>0</v>
      </c>
    </row>
    <row r="14" spans="2:7">
      <c r="B14" s="15" t="s">
        <v>36</v>
      </c>
      <c r="C14" s="8" t="s">
        <v>38</v>
      </c>
      <c r="D14" s="9" t="s">
        <v>9</v>
      </c>
      <c r="E14" s="26">
        <v>12.4</v>
      </c>
      <c r="F14" s="17">
        <v>0</v>
      </c>
      <c r="G14" s="16">
        <f t="shared" si="0"/>
        <v>0</v>
      </c>
    </row>
    <row r="15" spans="2:7">
      <c r="B15" s="22" t="s">
        <v>13</v>
      </c>
      <c r="C15" s="21" t="s">
        <v>16</v>
      </c>
      <c r="D15" s="23" t="s">
        <v>10</v>
      </c>
      <c r="E15" s="27"/>
      <c r="F15" s="24"/>
      <c r="G15" s="25">
        <f>SUM(G16:G17)</f>
        <v>0</v>
      </c>
    </row>
    <row r="16" spans="2:7">
      <c r="B16" s="15" t="s">
        <v>22</v>
      </c>
      <c r="C16" s="8" t="s">
        <v>39</v>
      </c>
      <c r="D16" s="9" t="s">
        <v>9</v>
      </c>
      <c r="E16" s="26">
        <v>9.3000000000000007</v>
      </c>
      <c r="F16" s="17">
        <v>0</v>
      </c>
      <c r="G16" s="16">
        <f t="shared" si="0"/>
        <v>0</v>
      </c>
    </row>
    <row r="17" spans="2:7">
      <c r="B17" s="15" t="s">
        <v>23</v>
      </c>
      <c r="C17" s="8" t="s">
        <v>40</v>
      </c>
      <c r="D17" s="9" t="s">
        <v>9</v>
      </c>
      <c r="E17" s="26">
        <v>19.3</v>
      </c>
      <c r="F17" s="17">
        <v>0</v>
      </c>
      <c r="G17" s="16">
        <f t="shared" si="0"/>
        <v>0</v>
      </c>
    </row>
    <row r="18" spans="2:7">
      <c r="B18" s="22" t="s">
        <v>14</v>
      </c>
      <c r="C18" s="21" t="s">
        <v>17</v>
      </c>
      <c r="D18" s="23" t="s">
        <v>10</v>
      </c>
      <c r="E18" s="20"/>
      <c r="F18" s="24"/>
      <c r="G18" s="25">
        <f>G19+G20</f>
        <v>0</v>
      </c>
    </row>
    <row r="19" spans="2:7">
      <c r="B19" s="15" t="s">
        <v>24</v>
      </c>
      <c r="C19" s="8" t="s">
        <v>43</v>
      </c>
      <c r="D19" s="9" t="s">
        <v>9</v>
      </c>
      <c r="E19" s="26">
        <v>5.4</v>
      </c>
      <c r="F19" s="17">
        <v>0</v>
      </c>
      <c r="G19" s="16">
        <f t="shared" ref="G19:G20" si="1">E19*F19</f>
        <v>0</v>
      </c>
    </row>
    <row r="20" spans="2:7">
      <c r="B20" s="15" t="s">
        <v>41</v>
      </c>
      <c r="C20" s="8" t="s">
        <v>42</v>
      </c>
      <c r="D20" s="9" t="s">
        <v>9</v>
      </c>
      <c r="E20" s="26">
        <v>5.2</v>
      </c>
      <c r="F20" s="17">
        <v>0</v>
      </c>
      <c r="G20" s="16">
        <f t="shared" si="1"/>
        <v>0</v>
      </c>
    </row>
    <row r="21" spans="2:7">
      <c r="B21" s="22" t="s">
        <v>25</v>
      </c>
      <c r="C21" s="21" t="s">
        <v>18</v>
      </c>
      <c r="D21" s="23" t="s">
        <v>33</v>
      </c>
      <c r="E21" s="20"/>
      <c r="F21" s="24"/>
      <c r="G21" s="25">
        <f>G22</f>
        <v>0</v>
      </c>
    </row>
    <row r="22" spans="2:7">
      <c r="B22" s="15" t="s">
        <v>28</v>
      </c>
      <c r="C22" s="8" t="s">
        <v>27</v>
      </c>
      <c r="D22" s="9" t="s">
        <v>11</v>
      </c>
      <c r="E22" s="10">
        <v>4</v>
      </c>
      <c r="F22" s="17">
        <v>0</v>
      </c>
      <c r="G22" s="16">
        <f t="shared" ref="G22" si="2">E22*F22</f>
        <v>0</v>
      </c>
    </row>
    <row r="23" spans="2:7">
      <c r="B23" s="22" t="s">
        <v>26</v>
      </c>
      <c r="C23" s="21" t="s">
        <v>30</v>
      </c>
      <c r="D23" s="23" t="s">
        <v>9</v>
      </c>
      <c r="E23" s="20"/>
      <c r="F23" s="24"/>
      <c r="G23" s="25">
        <f>G24+G25</f>
        <v>0</v>
      </c>
    </row>
    <row r="24" spans="2:7">
      <c r="B24" s="15" t="s">
        <v>29</v>
      </c>
      <c r="C24" s="8" t="s">
        <v>31</v>
      </c>
      <c r="D24" s="9" t="s">
        <v>9</v>
      </c>
      <c r="E24" s="26">
        <v>11.4</v>
      </c>
      <c r="F24" s="17">
        <v>0</v>
      </c>
      <c r="G24" s="16">
        <f t="shared" ref="G24:G25" si="3">E24*F24</f>
        <v>0</v>
      </c>
    </row>
    <row r="25" spans="2:7">
      <c r="B25" s="15" t="s">
        <v>44</v>
      </c>
      <c r="C25" s="8" t="s">
        <v>32</v>
      </c>
      <c r="D25" s="9" t="s">
        <v>9</v>
      </c>
      <c r="E25" s="26">
        <v>9</v>
      </c>
      <c r="F25" s="17">
        <v>0</v>
      </c>
      <c r="G25" s="16">
        <f t="shared" si="3"/>
        <v>0</v>
      </c>
    </row>
    <row r="26" spans="2:7" ht="17.25" thickBot="1">
      <c r="B26" s="11">
        <f>B9</f>
        <v>4</v>
      </c>
      <c r="C26" s="12" t="str">
        <f>C9</f>
        <v>LOT 4 : CLOISONS MODULAIRES - BLOCS PORTES - VITROPHANIES</v>
      </c>
      <c r="D26" s="12"/>
      <c r="E26" s="12"/>
      <c r="F26" s="13" t="s">
        <v>8</v>
      </c>
      <c r="G26" s="18">
        <f>G23+G21+G18+G15+G10</f>
        <v>0</v>
      </c>
    </row>
    <row r="27" spans="2:7" ht="17.25" thickBot="1"/>
    <row r="28" spans="2:7" ht="17.25" thickBot="1">
      <c r="B28" s="40" t="s">
        <v>47</v>
      </c>
      <c r="C28" s="41" t="s">
        <v>48</v>
      </c>
      <c r="D28" s="54" t="s">
        <v>49</v>
      </c>
      <c r="E28" s="54"/>
      <c r="F28" s="54"/>
      <c r="G28" s="55"/>
    </row>
    <row r="29" spans="2:7">
      <c r="B29" s="19">
        <v>4</v>
      </c>
      <c r="C29" s="5" t="s">
        <v>54</v>
      </c>
      <c r="D29" s="5"/>
      <c r="E29" s="5"/>
      <c r="F29" s="5"/>
      <c r="G29" s="7"/>
    </row>
    <row r="30" spans="2:7">
      <c r="B30" s="22" t="s">
        <v>12</v>
      </c>
      <c r="C30" s="32" t="s">
        <v>15</v>
      </c>
      <c r="D30" s="44" t="s">
        <v>10</v>
      </c>
      <c r="E30" s="29"/>
      <c r="F30" s="24"/>
      <c r="G30" s="30">
        <f>SUM(G31:G32)</f>
        <v>0</v>
      </c>
    </row>
    <row r="31" spans="2:7">
      <c r="B31" s="15" t="s">
        <v>19</v>
      </c>
      <c r="C31" s="3" t="s">
        <v>55</v>
      </c>
      <c r="D31" s="42" t="s">
        <v>9</v>
      </c>
      <c r="E31" s="43">
        <v>6.07</v>
      </c>
      <c r="F31" s="17">
        <v>0</v>
      </c>
      <c r="G31" s="31">
        <f t="shared" ref="G31:G34" si="4">E31*F31</f>
        <v>0</v>
      </c>
    </row>
    <row r="32" spans="2:7">
      <c r="B32" s="15" t="s">
        <v>20</v>
      </c>
      <c r="C32" s="3" t="s">
        <v>56</v>
      </c>
      <c r="D32" s="42" t="s">
        <v>9</v>
      </c>
      <c r="E32" s="43">
        <v>32.06</v>
      </c>
      <c r="F32" s="17">
        <v>0</v>
      </c>
      <c r="G32" s="31">
        <f t="shared" si="4"/>
        <v>0</v>
      </c>
    </row>
    <row r="33" spans="2:7">
      <c r="B33" s="22" t="s">
        <v>13</v>
      </c>
      <c r="C33" s="32" t="s">
        <v>16</v>
      </c>
      <c r="D33" s="44" t="s">
        <v>9</v>
      </c>
      <c r="E33" s="45"/>
      <c r="F33" s="24"/>
      <c r="G33" s="30">
        <f>G34</f>
        <v>0</v>
      </c>
    </row>
    <row r="34" spans="2:7">
      <c r="B34" s="15" t="s">
        <v>22</v>
      </c>
      <c r="C34" s="3" t="s">
        <v>57</v>
      </c>
      <c r="D34" s="42" t="s">
        <v>9</v>
      </c>
      <c r="E34" s="43">
        <v>28.23</v>
      </c>
      <c r="F34" s="17">
        <v>0</v>
      </c>
      <c r="G34" s="31">
        <f t="shared" si="4"/>
        <v>0</v>
      </c>
    </row>
    <row r="35" spans="2:7">
      <c r="B35" s="22" t="s">
        <v>14</v>
      </c>
      <c r="C35" s="32" t="s">
        <v>18</v>
      </c>
      <c r="D35" s="44" t="s">
        <v>33</v>
      </c>
      <c r="E35" s="29"/>
      <c r="F35" s="24"/>
      <c r="G35" s="30">
        <f>G36+G37</f>
        <v>0</v>
      </c>
    </row>
    <row r="36" spans="2:7">
      <c r="B36" s="15" t="s">
        <v>24</v>
      </c>
      <c r="C36" s="3" t="s">
        <v>27</v>
      </c>
      <c r="D36" s="42" t="s">
        <v>33</v>
      </c>
      <c r="E36" s="46">
        <v>3</v>
      </c>
      <c r="F36" s="17">
        <v>0</v>
      </c>
      <c r="G36" s="31">
        <f t="shared" ref="G36:G39" si="5">E36*F36</f>
        <v>0</v>
      </c>
    </row>
    <row r="37" spans="2:7">
      <c r="B37" s="22" t="s">
        <v>25</v>
      </c>
      <c r="C37" s="32" t="s">
        <v>30</v>
      </c>
      <c r="D37" s="44" t="s">
        <v>10</v>
      </c>
      <c r="E37" s="47"/>
      <c r="F37" s="24"/>
      <c r="G37" s="30">
        <f t="shared" si="5"/>
        <v>0</v>
      </c>
    </row>
    <row r="38" spans="2:7">
      <c r="B38" s="15" t="s">
        <v>28</v>
      </c>
      <c r="C38" s="3" t="s">
        <v>58</v>
      </c>
      <c r="D38" s="42" t="s">
        <v>9</v>
      </c>
      <c r="E38" s="43">
        <v>11.1</v>
      </c>
      <c r="F38" s="17">
        <v>0</v>
      </c>
      <c r="G38" s="31">
        <f t="shared" si="5"/>
        <v>0</v>
      </c>
    </row>
    <row r="39" spans="2:7">
      <c r="B39" s="15" t="s">
        <v>59</v>
      </c>
      <c r="C39" s="3" t="s">
        <v>60</v>
      </c>
      <c r="D39" s="42" t="s">
        <v>9</v>
      </c>
      <c r="E39" s="43">
        <v>4</v>
      </c>
      <c r="F39" s="17">
        <v>0</v>
      </c>
      <c r="G39" s="31">
        <f t="shared" si="5"/>
        <v>0</v>
      </c>
    </row>
    <row r="40" spans="2:7" ht="17.25" thickBot="1">
      <c r="B40" s="33">
        <f>B29</f>
        <v>4</v>
      </c>
      <c r="C40" s="34" t="str">
        <f>C29</f>
        <v>LOT 4 : CLOISONS MODULAIRES - BLOC PORTES - VITROPHANIES</v>
      </c>
      <c r="D40" s="34"/>
      <c r="E40" s="34"/>
      <c r="F40" s="35" t="s">
        <v>8</v>
      </c>
      <c r="G40" s="18">
        <f>G30+G33+G35+G37</f>
        <v>0</v>
      </c>
    </row>
    <row r="41" spans="2:7" ht="17.25" thickBot="1"/>
    <row r="42" spans="2:7" ht="17.25" thickBot="1">
      <c r="B42" s="36" t="s">
        <v>51</v>
      </c>
      <c r="C42" s="37" t="str">
        <f>C40</f>
        <v>LOT 4 : CLOISONS MODULAIRES - BLOC PORTES - VITROPHANIES</v>
      </c>
      <c r="D42" s="37"/>
      <c r="E42" s="37"/>
      <c r="F42" s="38" t="s">
        <v>52</v>
      </c>
      <c r="G42" s="39">
        <f>G26+G40</f>
        <v>0</v>
      </c>
    </row>
  </sheetData>
  <mergeCells count="5">
    <mergeCell ref="B5:G5"/>
    <mergeCell ref="B6:G6"/>
    <mergeCell ref="D8:G8"/>
    <mergeCell ref="D28:G28"/>
    <mergeCell ref="B1:G3"/>
  </mergeCells>
  <pageMargins left="0.7" right="0.7" top="0.75" bottom="0.75" header="0.3" footer="0.3"/>
  <ignoredErrors>
    <ignoredError sqref="G15:G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ALAPHILIPPE Maxime</dc:creator>
  <cp:lastModifiedBy>fabrice.gibert@cnrs.fr</cp:lastModifiedBy>
  <dcterms:created xsi:type="dcterms:W3CDTF">2025-11-03T10:32:35Z</dcterms:created>
  <dcterms:modified xsi:type="dcterms:W3CDTF">2025-11-07T14:04:09Z</dcterms:modified>
</cp:coreProperties>
</file>